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ções" sheetId="1" state="visible" r:id="rId3"/>
    <sheet name="Plano 1 – Arrecadação" sheetId="2" state="visible" r:id="rId4"/>
    <sheet name="Plano 2 – Aplicação" sheetId="3" state="visible" r:id="rId5"/>
    <sheet name="Consolidado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<sst xmlns="http://schemas.openxmlformats.org/spreadsheetml/2006/main" count="166" uniqueCount="138">
  <si>
    <t xml:space="preserve">ANEXO 2B – PLANILHA DE APOIO FINANCEIRO  |  v2.0 – IFPA / PROPPG</t>
  </si>
  <si>
    <t xml:space="preserve">Instrução Normativa Nº 01/2026 – PROPPG/IFPA</t>
  </si>
  <si>
    <t xml:space="preserve">SOBRE ESTA PLANILHA</t>
  </si>
  <si>
    <t xml:space="preserve">Finalidade</t>
  </si>
  <si>
    <t xml:space="preserve">Apoiar o preenchimento do campo '6 – Detalhamento Financeiro' do Formulário de Apresentação e Plano de Trabalho (Anexo 2A). Após preencher as abas abaixo, copie e cole os quadros nos itens 6.1 e 6.2 do Anexo 2A.</t>
  </si>
  <si>
    <t xml:space="preserve">Estrutura</t>
  </si>
  <si>
    <t xml:space="preserve">A planilha está organizada em DOIS PLANOS, conforme o modelo operacional da Fundação de Apoio:</t>
  </si>
  <si>
    <t xml:space="preserve">► PLANO 1 – ARRECADAÇÃO  (aba 'Plano 1 – Arrecadação')
     Liste todos os serviços ou produtos ofertados, projete volumes e valores para o período do contrato (1 a 5 anos). Sugestão: superestime levemente para evitar aditivos.</t>
  </si>
  <si>
    <t xml:space="preserve">► PLANO 2 – APLICAÇÃO DOS RECURSOS  (aba 'Plano 2 – Aplicação')
     Demonstre como o dinheiro será executado pela Fundação em 1 ano, respeitando os percentuais mínimos da IN 01/2026.</t>
  </si>
  <si>
    <t xml:space="preserve">DISTRIBUIÇÃO OBRIGATÓRIA DOS RECURSOS</t>
  </si>
  <si>
    <t xml:space="preserve">Fundação de Apoio</t>
  </si>
  <si>
    <t xml:space="preserve">Até 15% do total arrecadado → custos de gerenciamento do projeto</t>
  </si>
  <si>
    <t xml:space="preserve">Equipe do Projeto</t>
  </si>
  <si>
    <t xml:space="preserve">Mínimo de 40% → remuneração e vínculos da equipe executora (bolsistas, servidores, colaboradores)</t>
  </si>
  <si>
    <t xml:space="preserve">Infraestrutura / Lab / Capacidade Intelectual</t>
  </si>
  <si>
    <t xml:space="preserve">Mínimo de 40% → materiais, manutenção, TI, licenças de software, cursos, passagens e diárias (rol EXEMPLIFICATIVO – não taxativo, conforme Art. 8º, III da IN 01/2026)</t>
  </si>
  <si>
    <t xml:space="preserve">TRI – Taxa de Ressarcimento Institucional</t>
  </si>
  <si>
    <t xml:space="preserve">Mínimo de 5% sobre o total arrecadado → IFPA</t>
  </si>
  <si>
    <t xml:space="preserve">CÉLULAS DE INPUT</t>
  </si>
  <si>
    <t xml:space="preserve">Células com fundo  AMARELO  são de preenchimento livre. As demais são calculadas automaticamente. NÃO altere fórmulas.</t>
  </si>
  <si>
    <t xml:space="preserve">PERÍODO</t>
  </si>
  <si>
    <t xml:space="preserve">Configure o número de meses do contrato na célula destacada da aba 'Plano 1'. As demais células se ajustam automaticamente.</t>
  </si>
  <si>
    <t xml:space="preserve">DÚVIDAS</t>
  </si>
  <si>
    <t xml:space="preserve">NIT/IFPA – nit@ifpa.edu.br</t>
  </si>
  <si>
    <t xml:space="preserve">PLANO 1 – ARRECADAÇÃO   |   Projeção de Receitas do Projeto</t>
  </si>
  <si>
    <t xml:space="preserve">Liste todos os serviços ou produtos ofertados. Projete o volume e os valores para o período do contrato. Recomenda-se superestimar levemente para evitar aditivos burocráticos.</t>
  </si>
  <si>
    <t xml:space="preserve">CONFIGURAÇÃO DO PERÍODO DO CONTRATO</t>
  </si>
  <si>
    <t xml:space="preserve">Duração total do contrato (meses):</t>
  </si>
  <si>
    <t xml:space="preserve">→ Mínimo: 1 mês  |  Máximo: 60 meses (5 anos)</t>
  </si>
  <si>
    <t xml:space="preserve">5.2 – ESTIMATIVA DETALHADA DE RECEITAS</t>
  </si>
  <si>
    <t xml:space="preserve">Tipo de Produto / Serviço</t>
  </si>
  <si>
    <t xml:space="preserve">Destinatário do Produto / Serviço</t>
  </si>
  <si>
    <t xml:space="preserve">Nº de Serviços / Amostras por Mês</t>
  </si>
  <si>
    <t xml:space="preserve">Valor Médio (R$)</t>
  </si>
  <si>
    <t xml:space="preserve">Receita Mensal Média (R$)</t>
  </si>
  <si>
    <t xml:space="preserve">Nº de Meses</t>
  </si>
  <si>
    <t xml:space="preserve">Receita Estimada (R$)</t>
  </si>
  <si>
    <t xml:space="preserve">Serviço/Produto 1</t>
  </si>
  <si>
    <t xml:space="preserve">Descrever público-alvo</t>
  </si>
  <si>
    <t xml:space="preserve">Serviço/Produto 2</t>
  </si>
  <si>
    <t xml:space="preserve">Serviço/Produto 3</t>
  </si>
  <si>
    <t xml:space="preserve">Serviço/Produto 4</t>
  </si>
  <si>
    <t xml:space="preserve">Serviço/Produto 5</t>
  </si>
  <si>
    <t xml:space="preserve">Serviço/Produto 6</t>
  </si>
  <si>
    <t xml:space="preserve">Serviço/Produto 7</t>
  </si>
  <si>
    <t xml:space="preserve">Serviço/Produto 8</t>
  </si>
  <si>
    <t xml:space="preserve">Serviço/Produto 9</t>
  </si>
  <si>
    <t xml:space="preserve">Serviço/Produto 10</t>
  </si>
  <si>
    <t xml:space="preserve">TOTAL ESTIMADO DE ARRECADAÇÃO</t>
  </si>
  <si>
    <t xml:space="preserve">5.1 – CRONOGRAMA MENSAL DE ARRECADAÇÃO (R$ 1,00)</t>
  </si>
  <si>
    <t xml:space="preserve">Os valores abaixo são calculados automaticamente a partir do Total Estimado dividido pelo número de meses configurado acima.</t>
  </si>
  <si>
    <t xml:space="preserve">Receita média mensal:</t>
  </si>
  <si>
    <t xml:space="preserve">Taxa Fundação (% do total):</t>
  </si>
  <si>
    <t xml:space="preserve">Mês</t>
  </si>
  <si>
    <t xml:space="preserve">Arrecadação Total (R$)</t>
  </si>
  <si>
    <t xml:space="preserve">DOAP – Fundação de Apoio (R$)</t>
  </si>
  <si>
    <t xml:space="preserve">Mês 01</t>
  </si>
  <si>
    <t xml:space="preserve">Mês 02</t>
  </si>
  <si>
    <t xml:space="preserve">Mês 03</t>
  </si>
  <si>
    <t xml:space="preserve">Mês 04</t>
  </si>
  <si>
    <t xml:space="preserve">Mês 05</t>
  </si>
  <si>
    <t xml:space="preserve">Mês 06</t>
  </si>
  <si>
    <t xml:space="preserve">Mês 07</t>
  </si>
  <si>
    <t xml:space="preserve">Mês 08</t>
  </si>
  <si>
    <t xml:space="preserve">Mês 09</t>
  </si>
  <si>
    <t xml:space="preserve">Mês 10</t>
  </si>
  <si>
    <t xml:space="preserve">Mês 11</t>
  </si>
  <si>
    <t xml:space="preserve">Mês 12</t>
  </si>
  <si>
    <t xml:space="preserve">TOTAL GERAL ARRECADADO</t>
  </si>
  <si>
    <t xml:space="preserve">PLANO 2 – APLICAÇÃO DOS RECURSOS   |   Execução de 1 Ano via Fundação de Apoio</t>
  </si>
  <si>
    <t xml:space="preserve">Demonstre como o dinheiro será executado pela Fundação em 1 ano. Respeite os percentuais mínimos da IN 01/2026: 15% Fundação | 40% Equipe | 40% Infraestrutura | 5% TRI.</t>
  </si>
  <si>
    <t xml:space="preserve">Total arrecadado em 1 ano (referência do Plano 1):</t>
  </si>
  <si>
    <t xml:space="preserve">← calculado automaticamente a partir do Plano 1</t>
  </si>
  <si>
    <t xml:space="preserve">  339018 / 339036  –  EQUIPE DO PROJETO  (mín. 40%)</t>
  </si>
  <si>
    <t xml:space="preserve">Categoria / Item</t>
  </si>
  <si>
    <t xml:space="preserve">Descrição do Gasto</t>
  </si>
  <si>
    <t xml:space="preserve">Valor Unit. (R$)</t>
  </si>
  <si>
    <t xml:space="preserve">Quant.</t>
  </si>
  <si>
    <t xml:space="preserve">Valor Total (R$)</t>
  </si>
  <si>
    <t xml:space="preserve">Bolsa – Discente</t>
  </si>
  <si>
    <t xml:space="preserve">Bolsa para discente participante do projeto (vinculado como bolsista via Fundação de Apoio)</t>
  </si>
  <si>
    <t xml:space="preserve">Remuneração – Servidor IFPA</t>
  </si>
  <si>
    <t xml:space="preserve">Remuneração de servidor IFPA participante da equipe executora</t>
  </si>
  <si>
    <t xml:space="preserve">Remuneração – Colaborador Externo</t>
  </si>
  <si>
    <t xml:space="preserve">Remuneração de colaborador externo pessoa física</t>
  </si>
  <si>
    <t xml:space="preserve">Subtotal – EQUIPE DO PROJETO  (mín. 40%)</t>
  </si>
  <si>
    <t xml:space="preserve">  339014 / 339030 / 339033 / 339039 / 449052  –  INFRAESTRUTURA / LAB / CAPACIDADE INTELECTUAL  (mín. 40%)</t>
  </si>
  <si>
    <t xml:space="preserve">Material de Consumo</t>
  </si>
  <si>
    <t xml:space="preserve">Aquisição de material de consumo necessário à execução do projeto (reagentes, EPIs, papelaria, etc.)</t>
  </si>
  <si>
    <t xml:space="preserve">Material Permanente / TI</t>
  </si>
  <si>
    <t xml:space="preserve">Aquisição de equipamentos, notebooks, periféricos e material permanente (incluindo TI)</t>
  </si>
  <si>
    <t xml:space="preserve">Licenças de Software</t>
  </si>
  <si>
    <t xml:space="preserve">Aquisição ou renovação de licenças de software necessárias ao projeto</t>
  </si>
  <si>
    <t xml:space="preserve">Manutenção de Infraestrutura (PJ)</t>
  </si>
  <si>
    <t xml:space="preserve">Contratação de empresa (PJ) para reparos, manutenção de ar-condicionado, pintura ou adequações no espaço físico</t>
  </si>
  <si>
    <t xml:space="preserve">Serviços de TI (PJ)</t>
  </si>
  <si>
    <t xml:space="preserve">Serviços especializados de tecnologia da informação prestados por pessoa jurídica</t>
  </si>
  <si>
    <t xml:space="preserve">Passagens / Diárias</t>
  </si>
  <si>
    <t xml:space="preserve">Passagens aéreas ou terrestres e diárias para participação em eventos, congressos e visitas técnicas</t>
  </si>
  <si>
    <t xml:space="preserve">Inscrição em Eventos</t>
  </si>
  <si>
    <t xml:space="preserve">Inscrição em congressos, simpósios e eventos científicos ou técnicos</t>
  </si>
  <si>
    <t xml:space="preserve">Cursos e Formações</t>
  </si>
  <si>
    <t xml:space="preserve">Custeio de cursos presenciais ou on-line e demais atividades formativas para desenvolvimento da equipe (rol exemplificativo, conforme Art. 8º, III da IN 01/2026)</t>
  </si>
  <si>
    <t xml:space="preserve">Acervo Bibliográfico</t>
  </si>
  <si>
    <t xml:space="preserve">Aquisição de livros, periódicos e outros materiais bibliográficos</t>
  </si>
  <si>
    <t xml:space="preserve">Outros Insumos de Infraestrutura</t>
  </si>
  <si>
    <t xml:space="preserve">Outros itens de infraestrutura não listados acima – sujeitos à análise técnica do NIT/IFPA</t>
  </si>
  <si>
    <t xml:space="preserve">Subtotal – INFRAESTRUTURA / LAB / CAPACIDADE INTELECTUAL  (mín. 40%)</t>
  </si>
  <si>
    <t xml:space="preserve">  DOAP  –  FUNDAÇÃO DE APOIO  (máx. 15%)</t>
  </si>
  <si>
    <t xml:space="preserve">DOAP – Despesas Operacionais da Fundação</t>
  </si>
  <si>
    <t xml:space="preserve">Custos de gerenciamento do projeto pela Fundação de Apoio (despesas administrativas, operacionais e logísticas)</t>
  </si>
  <si>
    <t xml:space="preserve">Subtotal – FUNDAÇÃO DE APOIO  (máx. 15%)</t>
  </si>
  <si>
    <t xml:space="preserve">  TRI  –  TAXA DE RESSARCIMENTO INSTITUCIONAL – IFPA  (mín. 5%)</t>
  </si>
  <si>
    <t xml:space="preserve">Ressarcimento ao IFPA pelos custos institucionais indiretos incorridos na execução do projeto (energia, água, internet, uso de espaço físico, entre outros), cobertos pelo repasse obrigatório mínimo de 5% sobre o valor total arrecadado.</t>
  </si>
  <si>
    <t xml:space="preserve">Subtotal – TAXA DE RESSARCIMENTO INSTITUCIONAL – IFPA  (mín. 5%)</t>
  </si>
  <si>
    <t xml:space="preserve">PAINEL DE VALIDAÇÃO – PERCENTUAIS</t>
  </si>
  <si>
    <t xml:space="preserve">Categoria</t>
  </si>
  <si>
    <t xml:space="preserve">Valor Previsto (R$)</t>
  </si>
  <si>
    <t xml:space="preserve">% do Total Anual</t>
  </si>
  <si>
    <t xml:space="preserve">% Mínima / Máxima</t>
  </si>
  <si>
    <t xml:space="preserve">Situação</t>
  </si>
  <si>
    <t xml:space="preserve">≥ 40%</t>
  </si>
  <si>
    <t xml:space="preserve">Infraestrutura / Lab / Cap. Intelectual</t>
  </si>
  <si>
    <t xml:space="preserve">≤ 15%</t>
  </si>
  <si>
    <t xml:space="preserve">TRI – IFPA</t>
  </si>
  <si>
    <t xml:space="preserve">≥ 5%</t>
  </si>
  <si>
    <t xml:space="preserve">TOTAL GERAL DO PLANO DE APLICAÇÃO</t>
  </si>
  <si>
    <t xml:space="preserve">PLANO DE APLICAÇÃO CONSOLIDADO  |  (Copiar e colar no item 6.2 do Anexo 2A)</t>
  </si>
  <si>
    <t xml:space="preserve">Este quadro é gerado automaticamente a partir dos valores lançados no Plano 2. Copie e cole como imagem ou tabela no campo 6.2 do Anexo 2A.</t>
  </si>
  <si>
    <t xml:space="preserve">ESPECIFICAÇÃO</t>
  </si>
  <si>
    <t xml:space="preserve">VALOR (R$)</t>
  </si>
  <si>
    <t xml:space="preserve">% DO TOTAL ANUAL</t>
  </si>
  <si>
    <t xml:space="preserve">339018 / 339036 – Equipe do Projeto  (bolsistas, servidores, colaboradores)</t>
  </si>
  <si>
    <t xml:space="preserve">339014 / 339030 / 339033 / 339039 / 449052 – Infraestrutura, Lab. e Capacidade Intelectual</t>
  </si>
  <si>
    <t xml:space="preserve">DOAP – Fundação de Apoio</t>
  </si>
  <si>
    <t xml:space="preserve">TRI – Taxa de Ressarcimento Institucional (IFPA)</t>
  </si>
  <si>
    <t xml:space="preserve">TOTAL GERAL</t>
  </si>
  <si>
    <t xml:space="preserve">* O rol de destinações da rubrica de Infraestrutura é EXEMPLIFICATIVO (não taxativo), conforme Art. 8º, III da IN 01/2026 – PROPPG/IFPA. Novas demandas poderão ser analisadas e aprovadas pelo NIT/IFPA.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</si>
</sst>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.00"/>
    <numFmt numFmtId="167" formatCode="General"/>
    <numFmt numFmtId="168" formatCode="0.0%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1B4F1B"/>
      <name val="Arial"/>
      <family val="0"/>
      <charset val="1"/>
    </font>
    <font>
      <sz val="9"/>
      <color rgb="FF79554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1B4F1B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9"/>
      <color rgb="FF1B4F1B"/>
      <name val="Arial"/>
      <family val="0"/>
      <charset val="1"/>
    </font>
    <font>
      <b val="true"/>
      <sz val="12"/>
      <color rgb="FF1B4F1B"/>
      <name val="Arial"/>
      <family val="0"/>
      <charset val="1"/>
    </font>
    <font>
      <b val="true"/>
      <sz val="12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B4F1B"/>
        <bgColor rgb="FF333300"/>
      </patternFill>
    </fill>
    <fill>
      <patternFill patternType="solid">
        <fgColor rgb="FF2E7D32"/>
        <bgColor rgb="FF008000"/>
      </patternFill>
    </fill>
    <fill>
      <patternFill patternType="solid">
        <fgColor rgb="FFFFFFFF"/>
        <bgColor rgb="FFFFFDE7"/>
      </patternFill>
    </fill>
    <fill>
      <patternFill patternType="solid">
        <fgColor rgb="FFC8E6C9"/>
        <bgColor rgb="FFE3F2FD"/>
      </patternFill>
    </fill>
    <fill>
      <patternFill patternType="solid">
        <fgColor rgb="FFF5F5F5"/>
        <bgColor rgb="FFFFF3E0"/>
      </patternFill>
    </fill>
    <fill>
      <patternFill patternType="solid">
        <fgColor rgb="FFFFF9C4"/>
        <bgColor rgb="FFFFF3E0"/>
      </patternFill>
    </fill>
    <fill>
      <patternFill patternType="solid">
        <fgColor rgb="FFFFF3E0"/>
        <bgColor rgb="FFFFFDE7"/>
      </patternFill>
    </fill>
    <fill>
      <patternFill patternType="solid">
        <fgColor rgb="FFFFFDE7"/>
        <bgColor rgb="FFFFF3E0"/>
      </patternFill>
    </fill>
    <fill>
      <patternFill patternType="solid">
        <fgColor rgb="FFE3F2FD"/>
        <bgColor rgb="FFF5F5F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 diagonalUp="false" diagonalDown="false">
      <left style="medium">
        <color rgb="FF1B4F1B"/>
      </left>
      <right style="medium">
        <color rgb="FF1B4F1B"/>
      </right>
      <top style="medium">
        <color rgb="FF1B4F1B"/>
      </top>
      <bottom style="medium">
        <color rgb="FF1B4F1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5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5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9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1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6" fillId="1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7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1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1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6" fillId="1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1" fillId="1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22" fillId="1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95548"/>
      <rgbColor rgb="FFFFF9C4"/>
      <rgbColor rgb="FFE3F2F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C8E6C9"/>
      <rgbColor rgb="FFFFF3E0"/>
      <rgbColor rgb="FF99CCFF"/>
      <rgbColor rgb="FFFF99CC"/>
      <rgbColor rgb="FFCC99FF"/>
      <rgbColor rgb="FFFFFDE7"/>
      <rgbColor rgb="FF3366FF"/>
      <rgbColor rgb="FF33CCCC"/>
      <rgbColor rgb="FF99CC00"/>
      <rgbColor rgb="FFFFCC00"/>
      <rgbColor rgb="FFFF9900"/>
      <rgbColor rgb="FFFF6600"/>
      <rgbColor rgb="FF555555"/>
      <rgbColor rgb="FF9E9E9E"/>
      <rgbColor rgb="FF003366"/>
      <rgbColor rgb="FF2E7D32"/>
      <rgbColor rgb="FF003300"/>
      <rgbColor rgb="FF333300"/>
      <rgbColor rgb="FF993300"/>
      <rgbColor rgb="FF993366"/>
      <rgbColor rgb="FF333399"/>
      <rgbColor rgb="FF1B4F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8"/>
    <col collapsed="false" customWidth="true" hidden="false" outlineLevel="0" max="3" min="3" style="1" width="70"/>
  </cols>
  <sheetData>
    <row r="1" customFormat="false" ht="7.5" hidden="false" customHeight="true" outlineLevel="0" collapsed="false"/>
    <row r="2" customFormat="false" ht="31.5" hidden="false" customHeight="true" outlineLevel="0" collapsed="false">
      <c r="B2" s="2" t="s">
        <v>0</v>
      </c>
      <c r="C2" s="2"/>
    </row>
    <row r="3" customFormat="false" ht="18" hidden="false" customHeight="true" outlineLevel="0" collapsed="false">
      <c r="B3" s="3" t="s">
        <v>1</v>
      </c>
      <c r="C3" s="3"/>
    </row>
    <row r="5" customFormat="false" ht="9.75" hidden="false" customHeight="true" outlineLevel="0" collapsed="false">
      <c r="B5" s="4"/>
      <c r="C5" s="4"/>
    </row>
    <row r="6" customFormat="false" ht="21.75" hidden="false" customHeight="true" outlineLevel="0" collapsed="false">
      <c r="B6" s="5" t="s">
        <v>2</v>
      </c>
      <c r="C6" s="5"/>
    </row>
    <row r="7" customFormat="false" ht="27.75" hidden="false" customHeight="true" outlineLevel="0" collapsed="false">
      <c r="B7" s="6" t="s">
        <v>3</v>
      </c>
      <c r="C7" s="7" t="s">
        <v>4</v>
      </c>
    </row>
    <row r="8" customFormat="false" ht="27.75" hidden="false" customHeight="true" outlineLevel="0" collapsed="false">
      <c r="B8" s="6" t="s">
        <v>5</v>
      </c>
      <c r="C8" s="4" t="s">
        <v>6</v>
      </c>
    </row>
    <row r="9" customFormat="false" ht="42" hidden="false" customHeight="true" outlineLevel="0" collapsed="false">
      <c r="B9" s="8" t="s">
        <v>7</v>
      </c>
      <c r="C9" s="8"/>
    </row>
    <row r="10" customFormat="false" ht="42" hidden="false" customHeight="true" outlineLevel="0" collapsed="false">
      <c r="B10" s="8" t="s">
        <v>8</v>
      </c>
      <c r="C10" s="8"/>
    </row>
    <row r="11" customFormat="false" ht="9.75" hidden="false" customHeight="true" outlineLevel="0" collapsed="false">
      <c r="B11" s="4"/>
      <c r="C11" s="4"/>
    </row>
    <row r="12" customFormat="false" ht="21.75" hidden="false" customHeight="true" outlineLevel="0" collapsed="false">
      <c r="B12" s="5" t="s">
        <v>9</v>
      </c>
      <c r="C12" s="5"/>
    </row>
    <row r="13" customFormat="false" ht="18" hidden="false" customHeight="true" outlineLevel="0" collapsed="false">
      <c r="B13" s="6" t="s">
        <v>10</v>
      </c>
      <c r="C13" s="7" t="s">
        <v>11</v>
      </c>
    </row>
    <row r="14" customFormat="false" ht="18" hidden="false" customHeight="true" outlineLevel="0" collapsed="false">
      <c r="B14" s="6" t="s">
        <v>12</v>
      </c>
      <c r="C14" s="4" t="s">
        <v>13</v>
      </c>
    </row>
    <row r="15" customFormat="false" ht="27.75" hidden="false" customHeight="true" outlineLevel="0" collapsed="false">
      <c r="B15" s="6" t="s">
        <v>14</v>
      </c>
      <c r="C15" s="7" t="s">
        <v>15</v>
      </c>
    </row>
    <row r="16" customFormat="false" ht="18" hidden="false" customHeight="true" outlineLevel="0" collapsed="false">
      <c r="B16" s="6" t="s">
        <v>16</v>
      </c>
      <c r="C16" s="4" t="s">
        <v>17</v>
      </c>
    </row>
    <row r="17" customFormat="false" ht="9.75" hidden="false" customHeight="true" outlineLevel="0" collapsed="false">
      <c r="B17" s="4"/>
      <c r="C17" s="4"/>
    </row>
    <row r="18" customFormat="false" ht="27.75" hidden="false" customHeight="true" outlineLevel="0" collapsed="false">
      <c r="B18" s="6" t="s">
        <v>18</v>
      </c>
      <c r="C18" s="4" t="s">
        <v>19</v>
      </c>
    </row>
    <row r="19" customFormat="false" ht="27.75" hidden="false" customHeight="true" outlineLevel="0" collapsed="false">
      <c r="B19" s="6" t="s">
        <v>20</v>
      </c>
      <c r="C19" s="7" t="s">
        <v>21</v>
      </c>
    </row>
    <row r="20" customFormat="false" ht="18" hidden="false" customHeight="true" outlineLevel="0" collapsed="false">
      <c r="B20" s="6" t="s">
        <v>22</v>
      </c>
      <c r="C20" s="4" t="s">
        <v>23</v>
      </c>
    </row>
  </sheetData>
  <mergeCells count="9">
    <mergeCell ref="B2:C2"/>
    <mergeCell ref="B3:C3"/>
    <mergeCell ref="B5:C5"/>
    <mergeCell ref="B6:C6"/>
    <mergeCell ref="B9:C9"/>
    <mergeCell ref="B10:C10"/>
    <mergeCell ref="B11:C11"/>
    <mergeCell ref="B12:C12"/>
    <mergeCell ref="B17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3" min="3" style="1" width="32"/>
    <col collapsed="false" customWidth="true" hidden="false" outlineLevel="0" max="4" min="4" style="1" width="16"/>
    <col collapsed="false" customWidth="true" hidden="false" outlineLevel="0" max="5" min="5" style="1" width="14"/>
    <col collapsed="false" customWidth="true" hidden="false" outlineLevel="0" max="6" min="6" style="1" width="16"/>
    <col collapsed="false" customWidth="true" hidden="false" outlineLevel="0" max="7" min="7" style="1" width="10"/>
    <col collapsed="false" customWidth="true" hidden="false" outlineLevel="0" max="8" min="8" style="1" width="16"/>
  </cols>
  <sheetData>
    <row r="1" customFormat="false" ht="27.75" hidden="false" customHeight="true" outlineLevel="0" collapsed="false">
      <c r="B1" s="9" t="s">
        <v>24</v>
      </c>
      <c r="C1" s="9"/>
      <c r="D1" s="9"/>
      <c r="E1" s="9"/>
      <c r="F1" s="9"/>
      <c r="G1" s="9"/>
      <c r="H1" s="9"/>
    </row>
    <row r="2" customFormat="false" ht="25.5" hidden="false" customHeight="true" outlineLevel="0" collapsed="false">
      <c r="B2" s="10" t="s">
        <v>25</v>
      </c>
      <c r="C2" s="10"/>
      <c r="D2" s="10"/>
      <c r="E2" s="10"/>
      <c r="F2" s="10"/>
      <c r="G2" s="10"/>
      <c r="H2" s="10"/>
    </row>
    <row r="4" customFormat="false" ht="18" hidden="false" customHeight="true" outlineLevel="0" collapsed="false">
      <c r="B4" s="5" t="s">
        <v>26</v>
      </c>
      <c r="C4" s="5"/>
    </row>
    <row r="5" customFormat="false" ht="18" hidden="false" customHeight="true" outlineLevel="0" collapsed="false">
      <c r="B5" s="11" t="s">
        <v>27</v>
      </c>
      <c r="C5" s="12" t="n">
        <v>12</v>
      </c>
    </row>
    <row r="6" customFormat="false" ht="15" hidden="false" customHeight="true" outlineLevel="0" collapsed="false">
      <c r="B6" s="13" t="s">
        <v>28</v>
      </c>
      <c r="C6" s="13"/>
      <c r="D6" s="13"/>
      <c r="E6" s="13"/>
      <c r="F6" s="13"/>
      <c r="G6" s="13"/>
      <c r="H6" s="13"/>
    </row>
    <row r="8" customFormat="false" ht="21.75" hidden="false" customHeight="true" outlineLevel="0" collapsed="false">
      <c r="B8" s="14" t="s">
        <v>29</v>
      </c>
      <c r="C8" s="14"/>
      <c r="D8" s="14"/>
      <c r="E8" s="14"/>
      <c r="F8" s="14"/>
      <c r="G8" s="14"/>
      <c r="H8" s="14"/>
    </row>
    <row r="9" customFormat="false" ht="39.75" hidden="false" customHeight="true" outlineLevel="0" collapsed="false">
      <c r="B9" s="15" t="s">
        <v>30</v>
      </c>
      <c r="C9" s="15" t="s">
        <v>31</v>
      </c>
      <c r="D9" s="15" t="s">
        <v>32</v>
      </c>
      <c r="E9" s="15" t="s">
        <v>33</v>
      </c>
      <c r="F9" s="15" t="s">
        <v>34</v>
      </c>
      <c r="G9" s="15" t="s">
        <v>35</v>
      </c>
      <c r="H9" s="15" t="s">
        <v>36</v>
      </c>
    </row>
    <row r="10" customFormat="false" ht="19.5" hidden="false" customHeight="true" outlineLevel="0" collapsed="false">
      <c r="B10" s="8" t="s">
        <v>37</v>
      </c>
      <c r="C10" s="8" t="s">
        <v>38</v>
      </c>
      <c r="D10" s="16" t="n">
        <v>0</v>
      </c>
      <c r="E10" s="17" t="n">
        <v>0</v>
      </c>
      <c r="F10" s="18" t="n">
        <f aca="false">D10*E10</f>
        <v>0</v>
      </c>
      <c r="G10" s="19" t="n">
        <f aca="false">C5</f>
        <v>12</v>
      </c>
      <c r="H10" s="20" t="n">
        <f aca="false">F10*G10</f>
        <v>0</v>
      </c>
    </row>
    <row r="11" customFormat="false" ht="19.5" hidden="false" customHeight="true" outlineLevel="0" collapsed="false">
      <c r="B11" s="21" t="s">
        <v>39</v>
      </c>
      <c r="C11" s="21" t="s">
        <v>38</v>
      </c>
      <c r="D11" s="22" t="n">
        <v>0</v>
      </c>
      <c r="E11" s="23" t="n">
        <v>0</v>
      </c>
      <c r="F11" s="18" t="n">
        <f aca="false">D11*E11</f>
        <v>0</v>
      </c>
      <c r="G11" s="19" t="n">
        <f aca="false">C5</f>
        <v>12</v>
      </c>
      <c r="H11" s="20" t="n">
        <f aca="false">F11*G11</f>
        <v>0</v>
      </c>
    </row>
    <row r="12" customFormat="false" ht="19.5" hidden="false" customHeight="true" outlineLevel="0" collapsed="false">
      <c r="B12" s="8" t="s">
        <v>40</v>
      </c>
      <c r="C12" s="8" t="s">
        <v>38</v>
      </c>
      <c r="D12" s="16" t="n">
        <v>0</v>
      </c>
      <c r="E12" s="17" t="n">
        <v>0</v>
      </c>
      <c r="F12" s="18" t="n">
        <f aca="false">D12*E12</f>
        <v>0</v>
      </c>
      <c r="G12" s="19" t="n">
        <f aca="false">C5</f>
        <v>12</v>
      </c>
      <c r="H12" s="20" t="n">
        <f aca="false">F12*G12</f>
        <v>0</v>
      </c>
    </row>
    <row r="13" customFormat="false" ht="19.5" hidden="false" customHeight="true" outlineLevel="0" collapsed="false">
      <c r="B13" s="21" t="s">
        <v>41</v>
      </c>
      <c r="C13" s="21" t="s">
        <v>38</v>
      </c>
      <c r="D13" s="22" t="n">
        <v>0</v>
      </c>
      <c r="E13" s="23" t="n">
        <v>0</v>
      </c>
      <c r="F13" s="18" t="n">
        <f aca="false">D13*E13</f>
        <v>0</v>
      </c>
      <c r="G13" s="19" t="n">
        <f aca="false">C5</f>
        <v>12</v>
      </c>
      <c r="H13" s="20" t="n">
        <f aca="false">F13*G13</f>
        <v>0</v>
      </c>
    </row>
    <row r="14" customFormat="false" ht="19.5" hidden="false" customHeight="true" outlineLevel="0" collapsed="false">
      <c r="B14" s="8" t="s">
        <v>42</v>
      </c>
      <c r="C14" s="8" t="s">
        <v>38</v>
      </c>
      <c r="D14" s="16" t="n">
        <v>0</v>
      </c>
      <c r="E14" s="17" t="n">
        <v>0</v>
      </c>
      <c r="F14" s="18" t="n">
        <f aca="false">D14*E14</f>
        <v>0</v>
      </c>
      <c r="G14" s="19" t="n">
        <f aca="false">C5</f>
        <v>12</v>
      </c>
      <c r="H14" s="20" t="n">
        <f aca="false">F14*G14</f>
        <v>0</v>
      </c>
    </row>
    <row r="15" customFormat="false" ht="19.5" hidden="false" customHeight="true" outlineLevel="0" collapsed="false">
      <c r="B15" s="21" t="s">
        <v>43</v>
      </c>
      <c r="C15" s="21" t="s">
        <v>38</v>
      </c>
      <c r="D15" s="22" t="n">
        <v>0</v>
      </c>
      <c r="E15" s="23" t="n">
        <v>0</v>
      </c>
      <c r="F15" s="18" t="n">
        <f aca="false">D15*E15</f>
        <v>0</v>
      </c>
      <c r="G15" s="19" t="n">
        <f aca="false">C5</f>
        <v>12</v>
      </c>
      <c r="H15" s="20" t="n">
        <f aca="false">F15*G15</f>
        <v>0</v>
      </c>
    </row>
    <row r="16" customFormat="false" ht="19.5" hidden="false" customHeight="true" outlineLevel="0" collapsed="false">
      <c r="B16" s="8" t="s">
        <v>44</v>
      </c>
      <c r="C16" s="8" t="s">
        <v>38</v>
      </c>
      <c r="D16" s="16" t="n">
        <v>0</v>
      </c>
      <c r="E16" s="17" t="n">
        <v>0</v>
      </c>
      <c r="F16" s="18" t="n">
        <f aca="false">D16*E16</f>
        <v>0</v>
      </c>
      <c r="G16" s="19" t="n">
        <f aca="false">C5</f>
        <v>12</v>
      </c>
      <c r="H16" s="20" t="n">
        <f aca="false">F16*G16</f>
        <v>0</v>
      </c>
    </row>
    <row r="17" customFormat="false" ht="19.5" hidden="false" customHeight="true" outlineLevel="0" collapsed="false">
      <c r="B17" s="21" t="s">
        <v>45</v>
      </c>
      <c r="C17" s="21" t="s">
        <v>38</v>
      </c>
      <c r="D17" s="22" t="n">
        <v>0</v>
      </c>
      <c r="E17" s="23" t="n">
        <v>0</v>
      </c>
      <c r="F17" s="18" t="n">
        <f aca="false">D17*E17</f>
        <v>0</v>
      </c>
      <c r="G17" s="19" t="n">
        <f aca="false">C5</f>
        <v>12</v>
      </c>
      <c r="H17" s="20" t="n">
        <f aca="false">F17*G17</f>
        <v>0</v>
      </c>
    </row>
    <row r="18" customFormat="false" ht="19.5" hidden="false" customHeight="true" outlineLevel="0" collapsed="false">
      <c r="B18" s="8" t="s">
        <v>46</v>
      </c>
      <c r="C18" s="8" t="s">
        <v>38</v>
      </c>
      <c r="D18" s="16" t="n">
        <v>0</v>
      </c>
      <c r="E18" s="17" t="n">
        <v>0</v>
      </c>
      <c r="F18" s="18" t="n">
        <f aca="false">D18*E18</f>
        <v>0</v>
      </c>
      <c r="G18" s="19" t="n">
        <f aca="false">C5</f>
        <v>12</v>
      </c>
      <c r="H18" s="20" t="n">
        <f aca="false">F18*G18</f>
        <v>0</v>
      </c>
    </row>
    <row r="19" customFormat="false" ht="19.5" hidden="false" customHeight="true" outlineLevel="0" collapsed="false">
      <c r="B19" s="21" t="s">
        <v>47</v>
      </c>
      <c r="C19" s="21" t="s">
        <v>38</v>
      </c>
      <c r="D19" s="22" t="n">
        <v>0</v>
      </c>
      <c r="E19" s="23" t="n">
        <v>0</v>
      </c>
      <c r="F19" s="18" t="n">
        <f aca="false">D19*E19</f>
        <v>0</v>
      </c>
      <c r="G19" s="19" t="n">
        <f aca="false">C5</f>
        <v>12</v>
      </c>
      <c r="H19" s="20" t="n">
        <f aca="false">F19*G19</f>
        <v>0</v>
      </c>
    </row>
    <row r="20" customFormat="false" ht="21.75" hidden="false" customHeight="true" outlineLevel="0" collapsed="false">
      <c r="B20" s="24" t="s">
        <v>48</v>
      </c>
      <c r="C20" s="24"/>
      <c r="D20" s="24"/>
      <c r="E20" s="24"/>
      <c r="F20" s="25"/>
      <c r="G20" s="25"/>
      <c r="H20" s="26" t="n">
        <f aca="false">SUM(H10:H19)</f>
        <v>0</v>
      </c>
    </row>
    <row r="22" customFormat="false" ht="21.75" hidden="false" customHeight="true" outlineLevel="0" collapsed="false">
      <c r="B22" s="14" t="s">
        <v>49</v>
      </c>
      <c r="C22" s="14"/>
      <c r="D22" s="14"/>
      <c r="E22" s="14"/>
      <c r="F22" s="14"/>
      <c r="G22" s="14"/>
      <c r="H22" s="14"/>
    </row>
    <row r="23" customFormat="false" ht="18" hidden="false" customHeight="true" outlineLevel="0" collapsed="false">
      <c r="B23" s="13" t="s">
        <v>50</v>
      </c>
      <c r="C23" s="13"/>
      <c r="D23" s="13"/>
      <c r="E23" s="13"/>
      <c r="F23" s="13"/>
      <c r="G23" s="13"/>
      <c r="H23" s="13"/>
    </row>
    <row r="24" customFormat="false" ht="18" hidden="false" customHeight="true" outlineLevel="0" collapsed="false">
      <c r="B24" s="11" t="s">
        <v>51</v>
      </c>
      <c r="C24" s="27" t="n">
        <f aca="false">IFERROR(H20/C5,0)</f>
        <v>0</v>
      </c>
      <c r="D24" s="11" t="s">
        <v>52</v>
      </c>
      <c r="E24" s="28" t="n">
        <v>0.15</v>
      </c>
    </row>
    <row r="25" customFormat="false" ht="31.5" hidden="false" customHeight="true" outlineLevel="0" collapsed="false">
      <c r="B25" s="15" t="s">
        <v>53</v>
      </c>
      <c r="C25" s="15" t="s">
        <v>54</v>
      </c>
      <c r="D25" s="15" t="s">
        <v>55</v>
      </c>
      <c r="E25" s="15"/>
      <c r="F25" s="15"/>
      <c r="G25" s="15"/>
      <c r="H25" s="15"/>
    </row>
    <row r="26" customFormat="false" ht="18" hidden="false" customHeight="true" outlineLevel="0" collapsed="false">
      <c r="B26" s="29" t="s">
        <v>56</v>
      </c>
      <c r="C26" s="18" t="n">
        <f aca="false">C24</f>
        <v>0</v>
      </c>
      <c r="D26" s="18" t="n">
        <f aca="false">C26*E24</f>
        <v>0</v>
      </c>
      <c r="E26" s="7"/>
      <c r="F26" s="7"/>
      <c r="G26" s="7"/>
      <c r="H26" s="7"/>
    </row>
    <row r="27" customFormat="false" ht="18" hidden="false" customHeight="true" outlineLevel="0" collapsed="false">
      <c r="B27" s="29" t="s">
        <v>57</v>
      </c>
      <c r="C27" s="18" t="n">
        <f aca="false">C24</f>
        <v>0</v>
      </c>
      <c r="D27" s="18" t="n">
        <f aca="false">C27*E24</f>
        <v>0</v>
      </c>
      <c r="E27" s="4"/>
      <c r="F27" s="4"/>
      <c r="G27" s="4"/>
      <c r="H27" s="4"/>
    </row>
    <row r="28" customFormat="false" ht="18" hidden="false" customHeight="true" outlineLevel="0" collapsed="false">
      <c r="B28" s="29" t="s">
        <v>58</v>
      </c>
      <c r="C28" s="18" t="n">
        <f aca="false">C24</f>
        <v>0</v>
      </c>
      <c r="D28" s="18" t="n">
        <f aca="false">C28*E24</f>
        <v>0</v>
      </c>
      <c r="E28" s="7"/>
      <c r="F28" s="7"/>
      <c r="G28" s="7"/>
      <c r="H28" s="7"/>
    </row>
    <row r="29" customFormat="false" ht="18" hidden="false" customHeight="true" outlineLevel="0" collapsed="false">
      <c r="B29" s="29" t="s">
        <v>59</v>
      </c>
      <c r="C29" s="18" t="n">
        <f aca="false">C24</f>
        <v>0</v>
      </c>
      <c r="D29" s="18" t="n">
        <f aca="false">C29*E24</f>
        <v>0</v>
      </c>
      <c r="E29" s="4"/>
      <c r="F29" s="4"/>
      <c r="G29" s="4"/>
      <c r="H29" s="4"/>
    </row>
    <row r="30" customFormat="false" ht="18" hidden="false" customHeight="true" outlineLevel="0" collapsed="false">
      <c r="B30" s="29" t="s">
        <v>60</v>
      </c>
      <c r="C30" s="18" t="n">
        <f aca="false">C24</f>
        <v>0</v>
      </c>
      <c r="D30" s="18" t="n">
        <f aca="false">C30*E24</f>
        <v>0</v>
      </c>
      <c r="E30" s="7"/>
      <c r="F30" s="7"/>
      <c r="G30" s="7"/>
      <c r="H30" s="7"/>
    </row>
    <row r="31" customFormat="false" ht="18" hidden="false" customHeight="true" outlineLevel="0" collapsed="false">
      <c r="B31" s="29" t="s">
        <v>61</v>
      </c>
      <c r="C31" s="18" t="n">
        <f aca="false">C24</f>
        <v>0</v>
      </c>
      <c r="D31" s="18" t="n">
        <f aca="false">C31*E24</f>
        <v>0</v>
      </c>
      <c r="E31" s="4"/>
      <c r="F31" s="4"/>
      <c r="G31" s="4"/>
      <c r="H31" s="4"/>
    </row>
    <row r="32" customFormat="false" ht="18" hidden="false" customHeight="true" outlineLevel="0" collapsed="false">
      <c r="B32" s="29" t="s">
        <v>62</v>
      </c>
      <c r="C32" s="18" t="n">
        <f aca="false">C24</f>
        <v>0</v>
      </c>
      <c r="D32" s="18" t="n">
        <f aca="false">C32*E24</f>
        <v>0</v>
      </c>
      <c r="E32" s="7"/>
      <c r="F32" s="7"/>
      <c r="G32" s="7"/>
      <c r="H32" s="7"/>
    </row>
    <row r="33" customFormat="false" ht="18" hidden="false" customHeight="true" outlineLevel="0" collapsed="false">
      <c r="B33" s="29" t="s">
        <v>63</v>
      </c>
      <c r="C33" s="18" t="n">
        <f aca="false">C24</f>
        <v>0</v>
      </c>
      <c r="D33" s="18" t="n">
        <f aca="false">C33*E24</f>
        <v>0</v>
      </c>
      <c r="E33" s="4"/>
      <c r="F33" s="4"/>
      <c r="G33" s="4"/>
      <c r="H33" s="4"/>
    </row>
    <row r="34" customFormat="false" ht="18" hidden="false" customHeight="true" outlineLevel="0" collapsed="false">
      <c r="B34" s="29" t="s">
        <v>64</v>
      </c>
      <c r="C34" s="18" t="n">
        <f aca="false">C24</f>
        <v>0</v>
      </c>
      <c r="D34" s="18" t="n">
        <f aca="false">C34*E24</f>
        <v>0</v>
      </c>
      <c r="E34" s="7"/>
      <c r="F34" s="7"/>
      <c r="G34" s="7"/>
      <c r="H34" s="7"/>
    </row>
    <row r="35" customFormat="false" ht="18" hidden="false" customHeight="true" outlineLevel="0" collapsed="false">
      <c r="B35" s="29" t="s">
        <v>65</v>
      </c>
      <c r="C35" s="18" t="n">
        <f aca="false">C24</f>
        <v>0</v>
      </c>
      <c r="D35" s="18" t="n">
        <f aca="false">C35*E24</f>
        <v>0</v>
      </c>
      <c r="E35" s="4"/>
      <c r="F35" s="4"/>
      <c r="G35" s="4"/>
      <c r="H35" s="4"/>
    </row>
    <row r="36" customFormat="false" ht="18" hidden="false" customHeight="true" outlineLevel="0" collapsed="false">
      <c r="B36" s="29" t="s">
        <v>66</v>
      </c>
      <c r="C36" s="18" t="n">
        <f aca="false">C24</f>
        <v>0</v>
      </c>
      <c r="D36" s="18" t="n">
        <f aca="false">C36*E24</f>
        <v>0</v>
      </c>
      <c r="E36" s="7"/>
      <c r="F36" s="7"/>
      <c r="G36" s="7"/>
      <c r="H36" s="7"/>
    </row>
    <row r="37" customFormat="false" ht="18" hidden="false" customHeight="true" outlineLevel="0" collapsed="false">
      <c r="B37" s="29" t="s">
        <v>67</v>
      </c>
      <c r="C37" s="18" t="n">
        <f aca="false">C24</f>
        <v>0</v>
      </c>
      <c r="D37" s="18" t="n">
        <f aca="false">C37*E24</f>
        <v>0</v>
      </c>
      <c r="E37" s="4"/>
      <c r="F37" s="4"/>
      <c r="G37" s="4"/>
      <c r="H37" s="4"/>
    </row>
    <row r="38" customFormat="false" ht="21.75" hidden="false" customHeight="true" outlineLevel="0" collapsed="false">
      <c r="B38" s="24" t="s">
        <v>68</v>
      </c>
      <c r="C38" s="24"/>
      <c r="D38" s="30" t="n">
        <f aca="false">SUM(C26:C37)</f>
        <v>0</v>
      </c>
      <c r="E38" s="25"/>
      <c r="F38" s="25"/>
      <c r="G38" s="25"/>
      <c r="H38" s="25"/>
    </row>
  </sheetData>
  <mergeCells count="23">
    <mergeCell ref="B1:H1"/>
    <mergeCell ref="B2:H2"/>
    <mergeCell ref="B4:C4"/>
    <mergeCell ref="B6:H6"/>
    <mergeCell ref="B8:H8"/>
    <mergeCell ref="B20:E20"/>
    <mergeCell ref="B22:H22"/>
    <mergeCell ref="B23:H23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B38:C38"/>
    <mergeCell ref="E38:H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2"/>
    <col collapsed="false" customWidth="true" hidden="false" outlineLevel="0" max="3" min="3" style="1" width="38"/>
    <col collapsed="false" customWidth="true" hidden="false" outlineLevel="0" max="4" min="4" style="1" width="12"/>
    <col collapsed="false" customWidth="true" hidden="false" outlineLevel="0" max="5" min="5" style="1" width="8"/>
    <col collapsed="false" customWidth="true" hidden="false" outlineLevel="0" max="6" min="6" style="1" width="14"/>
  </cols>
  <sheetData>
    <row r="1" customFormat="false" ht="27.75" hidden="false" customHeight="true" outlineLevel="0" collapsed="false">
      <c r="B1" s="9" t="s">
        <v>69</v>
      </c>
      <c r="C1" s="9"/>
      <c r="D1" s="9"/>
      <c r="E1" s="9"/>
      <c r="F1" s="9"/>
    </row>
    <row r="2" customFormat="false" ht="25.5" hidden="false" customHeight="true" outlineLevel="0" collapsed="false">
      <c r="B2" s="10" t="s">
        <v>70</v>
      </c>
      <c r="C2" s="10"/>
      <c r="D2" s="10"/>
      <c r="E2" s="10"/>
      <c r="F2" s="10"/>
    </row>
    <row r="4" customFormat="false" ht="19.5" hidden="false" customHeight="true" outlineLevel="0" collapsed="false">
      <c r="B4" s="31" t="s">
        <v>71</v>
      </c>
      <c r="C4" s="32" t="n">
        <f aca="false">'Plano 1 – Arrecadação'!C24*12</f>
        <v>0</v>
      </c>
      <c r="D4" s="13" t="s">
        <v>72</v>
      </c>
      <c r="E4" s="13"/>
      <c r="F4" s="13"/>
    </row>
    <row r="5" customFormat="false" ht="21.75" hidden="false" customHeight="true" outlineLevel="0" collapsed="false">
      <c r="B5" s="5" t="s">
        <v>73</v>
      </c>
      <c r="C5" s="5"/>
      <c r="D5" s="5"/>
      <c r="E5" s="5"/>
      <c r="F5" s="5"/>
    </row>
    <row r="6" customFormat="false" ht="27.75" hidden="false" customHeight="true" outlineLevel="0" collapsed="false">
      <c r="B6" s="33" t="s">
        <v>74</v>
      </c>
      <c r="C6" s="33" t="s">
        <v>75</v>
      </c>
      <c r="D6" s="33" t="s">
        <v>76</v>
      </c>
      <c r="E6" s="33" t="s">
        <v>77</v>
      </c>
      <c r="F6" s="33" t="s">
        <v>78</v>
      </c>
    </row>
    <row r="7" customFormat="false" ht="19.5" hidden="false" customHeight="true" outlineLevel="0" collapsed="false">
      <c r="B7" s="8" t="s">
        <v>79</v>
      </c>
      <c r="C7" s="8" t="s">
        <v>80</v>
      </c>
      <c r="D7" s="17" t="n">
        <v>0</v>
      </c>
      <c r="E7" s="34" t="n">
        <v>1</v>
      </c>
      <c r="F7" s="18" t="n">
        <f aca="false">D7*E7</f>
        <v>0</v>
      </c>
    </row>
    <row r="8" customFormat="false" ht="19.5" hidden="false" customHeight="true" outlineLevel="0" collapsed="false">
      <c r="B8" s="21" t="s">
        <v>81</v>
      </c>
      <c r="C8" s="21" t="s">
        <v>82</v>
      </c>
      <c r="D8" s="23" t="n">
        <v>0</v>
      </c>
      <c r="E8" s="35" t="n">
        <v>1</v>
      </c>
      <c r="F8" s="18" t="n">
        <f aca="false">D8*E8</f>
        <v>0</v>
      </c>
    </row>
    <row r="9" customFormat="false" ht="19.5" hidden="false" customHeight="true" outlineLevel="0" collapsed="false">
      <c r="B9" s="8" t="s">
        <v>83</v>
      </c>
      <c r="C9" s="8" t="s">
        <v>84</v>
      </c>
      <c r="D9" s="17" t="n">
        <v>0</v>
      </c>
      <c r="E9" s="34" t="n">
        <v>1</v>
      </c>
      <c r="F9" s="18" t="n">
        <f aca="false">D9*E9</f>
        <v>0</v>
      </c>
    </row>
    <row r="10" customFormat="false" ht="19.5" hidden="false" customHeight="true" outlineLevel="0" collapsed="false">
      <c r="B10" s="36" t="s">
        <v>85</v>
      </c>
      <c r="C10" s="36"/>
      <c r="D10" s="36"/>
      <c r="E10" s="36"/>
      <c r="F10" s="37" t="n">
        <f aca="false">SUM(F7:F9)</f>
        <v>0</v>
      </c>
    </row>
    <row r="11" customFormat="false" ht="21.75" hidden="false" customHeight="true" outlineLevel="0" collapsed="false">
      <c r="B11" s="5" t="s">
        <v>86</v>
      </c>
      <c r="C11" s="5"/>
      <c r="D11" s="5"/>
      <c r="E11" s="5"/>
      <c r="F11" s="5"/>
    </row>
    <row r="12" customFormat="false" ht="27.75" hidden="false" customHeight="true" outlineLevel="0" collapsed="false">
      <c r="B12" s="33" t="s">
        <v>74</v>
      </c>
      <c r="C12" s="33" t="s">
        <v>75</v>
      </c>
      <c r="D12" s="33" t="s">
        <v>76</v>
      </c>
      <c r="E12" s="33" t="s">
        <v>77</v>
      </c>
      <c r="F12" s="33" t="s">
        <v>78</v>
      </c>
    </row>
    <row r="13" customFormat="false" ht="19.5" hidden="false" customHeight="true" outlineLevel="0" collapsed="false">
      <c r="B13" s="8" t="s">
        <v>87</v>
      </c>
      <c r="C13" s="8" t="s">
        <v>88</v>
      </c>
      <c r="D13" s="17" t="n">
        <v>0</v>
      </c>
      <c r="E13" s="34" t="n">
        <v>1</v>
      </c>
      <c r="F13" s="18" t="n">
        <f aca="false">D13*E13</f>
        <v>0</v>
      </c>
    </row>
    <row r="14" customFormat="false" ht="19.5" hidden="false" customHeight="true" outlineLevel="0" collapsed="false">
      <c r="B14" s="21" t="s">
        <v>89</v>
      </c>
      <c r="C14" s="21" t="s">
        <v>90</v>
      </c>
      <c r="D14" s="23" t="n">
        <v>0</v>
      </c>
      <c r="E14" s="35" t="n">
        <v>1</v>
      </c>
      <c r="F14" s="18" t="n">
        <f aca="false">D14*E14</f>
        <v>0</v>
      </c>
    </row>
    <row r="15" customFormat="false" ht="19.5" hidden="false" customHeight="true" outlineLevel="0" collapsed="false">
      <c r="B15" s="8" t="s">
        <v>91</v>
      </c>
      <c r="C15" s="8" t="s">
        <v>92</v>
      </c>
      <c r="D15" s="17" t="n">
        <v>0</v>
      </c>
      <c r="E15" s="34" t="n">
        <v>1</v>
      </c>
      <c r="F15" s="18" t="n">
        <f aca="false">D15*E15</f>
        <v>0</v>
      </c>
    </row>
    <row r="16" customFormat="false" ht="19.5" hidden="false" customHeight="true" outlineLevel="0" collapsed="false">
      <c r="B16" s="21" t="s">
        <v>93</v>
      </c>
      <c r="C16" s="21" t="s">
        <v>94</v>
      </c>
      <c r="D16" s="23" t="n">
        <v>0</v>
      </c>
      <c r="E16" s="35" t="n">
        <v>1</v>
      </c>
      <c r="F16" s="18" t="n">
        <f aca="false">D16*E16</f>
        <v>0</v>
      </c>
    </row>
    <row r="17" customFormat="false" ht="19.5" hidden="false" customHeight="true" outlineLevel="0" collapsed="false">
      <c r="B17" s="8" t="s">
        <v>95</v>
      </c>
      <c r="C17" s="8" t="s">
        <v>96</v>
      </c>
      <c r="D17" s="17" t="n">
        <v>0</v>
      </c>
      <c r="E17" s="34" t="n">
        <v>1</v>
      </c>
      <c r="F17" s="18" t="n">
        <f aca="false">D17*E17</f>
        <v>0</v>
      </c>
    </row>
    <row r="18" customFormat="false" ht="19.5" hidden="false" customHeight="true" outlineLevel="0" collapsed="false">
      <c r="B18" s="21" t="s">
        <v>97</v>
      </c>
      <c r="C18" s="21" t="s">
        <v>98</v>
      </c>
      <c r="D18" s="23" t="n">
        <v>0</v>
      </c>
      <c r="E18" s="35" t="n">
        <v>1</v>
      </c>
      <c r="F18" s="18" t="n">
        <f aca="false">D18*E18</f>
        <v>0</v>
      </c>
    </row>
    <row r="19" customFormat="false" ht="19.5" hidden="false" customHeight="true" outlineLevel="0" collapsed="false">
      <c r="B19" s="8" t="s">
        <v>99</v>
      </c>
      <c r="C19" s="8" t="s">
        <v>100</v>
      </c>
      <c r="D19" s="17" t="n">
        <v>0</v>
      </c>
      <c r="E19" s="34" t="n">
        <v>1</v>
      </c>
      <c r="F19" s="18" t="n">
        <f aca="false">D19*E19</f>
        <v>0</v>
      </c>
    </row>
    <row r="20" customFormat="false" ht="19.5" hidden="false" customHeight="true" outlineLevel="0" collapsed="false">
      <c r="B20" s="21" t="s">
        <v>101</v>
      </c>
      <c r="C20" s="21" t="s">
        <v>102</v>
      </c>
      <c r="D20" s="23" t="n">
        <v>0</v>
      </c>
      <c r="E20" s="35" t="n">
        <v>1</v>
      </c>
      <c r="F20" s="18" t="n">
        <f aca="false">D20*E20</f>
        <v>0</v>
      </c>
    </row>
    <row r="21" customFormat="false" ht="19.5" hidden="false" customHeight="true" outlineLevel="0" collapsed="false">
      <c r="B21" s="8" t="s">
        <v>103</v>
      </c>
      <c r="C21" s="8" t="s">
        <v>104</v>
      </c>
      <c r="D21" s="17" t="n">
        <v>0</v>
      </c>
      <c r="E21" s="34" t="n">
        <v>1</v>
      </c>
      <c r="F21" s="18" t="n">
        <f aca="false">D21*E21</f>
        <v>0</v>
      </c>
    </row>
    <row r="22" customFormat="false" ht="19.5" hidden="false" customHeight="true" outlineLevel="0" collapsed="false">
      <c r="B22" s="21" t="s">
        <v>105</v>
      </c>
      <c r="C22" s="21" t="s">
        <v>106</v>
      </c>
      <c r="D22" s="23" t="n">
        <v>0</v>
      </c>
      <c r="E22" s="35" t="n">
        <v>1</v>
      </c>
      <c r="F22" s="18" t="n">
        <f aca="false">D22*E22</f>
        <v>0</v>
      </c>
    </row>
    <row r="23" customFormat="false" ht="19.5" hidden="false" customHeight="true" outlineLevel="0" collapsed="false">
      <c r="B23" s="36" t="s">
        <v>107</v>
      </c>
      <c r="C23" s="36"/>
      <c r="D23" s="36"/>
      <c r="E23" s="36"/>
      <c r="F23" s="37" t="n">
        <f aca="false">SUM(F13:F22)</f>
        <v>0</v>
      </c>
    </row>
    <row r="24" customFormat="false" ht="21.75" hidden="false" customHeight="true" outlineLevel="0" collapsed="false">
      <c r="B24" s="5" t="s">
        <v>108</v>
      </c>
      <c r="C24" s="5"/>
      <c r="D24" s="5"/>
      <c r="E24" s="5"/>
      <c r="F24" s="5"/>
    </row>
    <row r="25" customFormat="false" ht="27.75" hidden="false" customHeight="true" outlineLevel="0" collapsed="false">
      <c r="B25" s="33" t="s">
        <v>74</v>
      </c>
      <c r="C25" s="33" t="s">
        <v>75</v>
      </c>
      <c r="D25" s="33" t="s">
        <v>76</v>
      </c>
      <c r="E25" s="33" t="s">
        <v>77</v>
      </c>
      <c r="F25" s="33" t="s">
        <v>78</v>
      </c>
    </row>
    <row r="26" customFormat="false" ht="19.5" hidden="false" customHeight="true" outlineLevel="0" collapsed="false">
      <c r="B26" s="8" t="s">
        <v>109</v>
      </c>
      <c r="C26" s="8" t="s">
        <v>110</v>
      </c>
      <c r="D26" s="17" t="n">
        <v>0</v>
      </c>
      <c r="E26" s="34" t="n">
        <v>1</v>
      </c>
      <c r="F26" s="18" t="n">
        <f aca="false">D26*E26</f>
        <v>0</v>
      </c>
    </row>
    <row r="27" customFormat="false" ht="19.5" hidden="false" customHeight="true" outlineLevel="0" collapsed="false">
      <c r="B27" s="36" t="s">
        <v>111</v>
      </c>
      <c r="C27" s="36"/>
      <c r="D27" s="36"/>
      <c r="E27" s="36"/>
      <c r="F27" s="37" t="n">
        <f aca="false">SUM(F26:F26)</f>
        <v>0</v>
      </c>
    </row>
    <row r="28" customFormat="false" ht="21.75" hidden="false" customHeight="true" outlineLevel="0" collapsed="false">
      <c r="B28" s="5" t="s">
        <v>112</v>
      </c>
      <c r="C28" s="5"/>
      <c r="D28" s="5"/>
      <c r="E28" s="5"/>
      <c r="F28" s="5"/>
    </row>
    <row r="29" customFormat="false" ht="27.75" hidden="false" customHeight="true" outlineLevel="0" collapsed="false">
      <c r="B29" s="33" t="s">
        <v>74</v>
      </c>
      <c r="C29" s="33" t="s">
        <v>75</v>
      </c>
      <c r="D29" s="33" t="s">
        <v>76</v>
      </c>
      <c r="E29" s="33" t="s">
        <v>77</v>
      </c>
      <c r="F29" s="33" t="s">
        <v>78</v>
      </c>
    </row>
    <row r="30" customFormat="false" ht="19.5" hidden="false" customHeight="true" outlineLevel="0" collapsed="false">
      <c r="B30" s="8" t="s">
        <v>16</v>
      </c>
      <c r="C30" s="8" t="s">
        <v>113</v>
      </c>
      <c r="D30" s="17" t="n">
        <v>0</v>
      </c>
      <c r="E30" s="34" t="n">
        <v>1</v>
      </c>
      <c r="F30" s="18" t="n">
        <f aca="false">D30*E30</f>
        <v>0</v>
      </c>
    </row>
    <row r="31" customFormat="false" ht="19.5" hidden="false" customHeight="true" outlineLevel="0" collapsed="false">
      <c r="B31" s="36" t="s">
        <v>114</v>
      </c>
      <c r="C31" s="36"/>
      <c r="D31" s="36"/>
      <c r="E31" s="36"/>
      <c r="F31" s="37" t="n">
        <f aca="false">SUM(F30:F30)</f>
        <v>0</v>
      </c>
    </row>
    <row r="33" customFormat="false" ht="21.75" hidden="false" customHeight="true" outlineLevel="0" collapsed="false">
      <c r="B33" s="38" t="s">
        <v>115</v>
      </c>
      <c r="C33" s="38"/>
      <c r="D33" s="38"/>
      <c r="E33" s="38"/>
      <c r="F33" s="38"/>
    </row>
    <row r="34" customFormat="false" ht="21.75" hidden="false" customHeight="true" outlineLevel="0" collapsed="false">
      <c r="B34" s="15" t="s">
        <v>116</v>
      </c>
      <c r="C34" s="15" t="s">
        <v>117</v>
      </c>
      <c r="D34" s="15" t="s">
        <v>118</v>
      </c>
      <c r="E34" s="15" t="s">
        <v>119</v>
      </c>
      <c r="F34" s="15" t="s">
        <v>120</v>
      </c>
    </row>
    <row r="35" customFormat="false" ht="18" hidden="false" customHeight="true" outlineLevel="0" collapsed="false">
      <c r="B35" s="39" t="s">
        <v>12</v>
      </c>
      <c r="C35" s="18" t="n">
        <f aca="false">F10</f>
        <v>0</v>
      </c>
      <c r="D35" s="40" t="n">
        <f aca="false">IFERROR(F10/C4,0)</f>
        <v>0</v>
      </c>
      <c r="E35" s="41" t="s">
        <v>121</v>
      </c>
      <c r="F35" s="42" t="str">
        <f aca="false">IFERROR(IF(F10/C4&gt;=0.4,"✔ OK","✖ ABAIXO DO MÍNIMO"),"(preencha o Plano 1)")</f>
        <v>(preencha o Plano 1)</v>
      </c>
    </row>
    <row r="36" customFormat="false" ht="18" hidden="false" customHeight="true" outlineLevel="0" collapsed="false">
      <c r="B36" s="11" t="s">
        <v>122</v>
      </c>
      <c r="C36" s="43" t="n">
        <f aca="false">F23</f>
        <v>0</v>
      </c>
      <c r="D36" s="44" t="n">
        <f aca="false">IFERROR(F23/C4,0)</f>
        <v>0</v>
      </c>
      <c r="E36" s="41" t="s">
        <v>121</v>
      </c>
      <c r="F36" s="45" t="str">
        <f aca="false">IFERROR(IF(F23/C4&gt;=0.4,"✔ OK","✖ ABAIXO DO MÍNIMO"),"(preencha o Plano 1)")</f>
        <v>(preencha o Plano 1)</v>
      </c>
    </row>
    <row r="37" customFormat="false" ht="18" hidden="false" customHeight="true" outlineLevel="0" collapsed="false">
      <c r="B37" s="39" t="s">
        <v>10</v>
      </c>
      <c r="C37" s="18" t="n">
        <f aca="false">F27</f>
        <v>0</v>
      </c>
      <c r="D37" s="40" t="n">
        <f aca="false">IFERROR(F27/C4,0)</f>
        <v>0</v>
      </c>
      <c r="E37" s="41" t="s">
        <v>123</v>
      </c>
      <c r="F37" s="42" t="str">
        <f aca="false">IFERROR(IF(F27/C4&lt;=0.15,"✔ OK","✖ ACIMA DO MÁXIMO"),"(preencha o Plano 1)")</f>
        <v>(preencha o Plano 1)</v>
      </c>
    </row>
    <row r="38" customFormat="false" ht="18" hidden="false" customHeight="true" outlineLevel="0" collapsed="false">
      <c r="B38" s="11" t="s">
        <v>124</v>
      </c>
      <c r="C38" s="43" t="n">
        <f aca="false">F31</f>
        <v>0</v>
      </c>
      <c r="D38" s="44" t="n">
        <f aca="false">IFERROR(F31/C4,0)</f>
        <v>0</v>
      </c>
      <c r="E38" s="41" t="s">
        <v>125</v>
      </c>
      <c r="F38" s="45" t="str">
        <f aca="false">IFERROR(IF(F31/C4&gt;=0.05,"✔ OK","✖ ABAIXO DO MÍNIMO"),"(preencha o Plano 1)")</f>
        <v>(preencha o Plano 1)</v>
      </c>
    </row>
    <row r="39" customFormat="false" ht="24" hidden="false" customHeight="true" outlineLevel="0" collapsed="false">
      <c r="B39" s="24" t="s">
        <v>126</v>
      </c>
      <c r="C39" s="24"/>
      <c r="D39" s="24"/>
      <c r="E39" s="24"/>
      <c r="F39" s="46" t="n">
        <f aca="false">F10+F23+F27+F31</f>
        <v>0</v>
      </c>
    </row>
  </sheetData>
  <mergeCells count="13">
    <mergeCell ref="B1:F1"/>
    <mergeCell ref="B2:F2"/>
    <mergeCell ref="D4:F4"/>
    <mergeCell ref="B5:F5"/>
    <mergeCell ref="B10:E10"/>
    <mergeCell ref="B11:F11"/>
    <mergeCell ref="B23:E23"/>
    <mergeCell ref="B24:F24"/>
    <mergeCell ref="B27:E27"/>
    <mergeCell ref="B28:F28"/>
    <mergeCell ref="B31:E31"/>
    <mergeCell ref="B33:F33"/>
    <mergeCell ref="B39:E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0"/>
    <col collapsed="false" customWidth="true" hidden="false" outlineLevel="0" max="3" min="3" style="1" width="20"/>
    <col collapsed="false" customWidth="true" hidden="false" outlineLevel="0" max="4" min="4" style="1" width="16"/>
  </cols>
  <sheetData>
    <row r="1" customFormat="false" ht="27.75" hidden="false" customHeight="true" outlineLevel="0" collapsed="false">
      <c r="B1" s="9" t="s">
        <v>127</v>
      </c>
      <c r="C1" s="9"/>
      <c r="D1" s="9"/>
    </row>
    <row r="2" customFormat="false" ht="21.75" hidden="false" customHeight="true" outlineLevel="0" collapsed="false">
      <c r="B2" s="13" t="s">
        <v>128</v>
      </c>
      <c r="C2" s="13"/>
      <c r="D2" s="13"/>
    </row>
    <row r="4" customFormat="false" ht="21.75" hidden="false" customHeight="true" outlineLevel="0" collapsed="false">
      <c r="B4" s="38" t="s">
        <v>129</v>
      </c>
      <c r="C4" s="38" t="s">
        <v>130</v>
      </c>
      <c r="D4" s="38" t="s">
        <v>131</v>
      </c>
    </row>
    <row r="5" customFormat="false" ht="21.75" hidden="false" customHeight="true" outlineLevel="0" collapsed="false">
      <c r="B5" s="7" t="s">
        <v>132</v>
      </c>
      <c r="C5" s="18" t="n">
        <f aca="false">'Plano 2 – Aplicação'!F10</f>
        <v>0</v>
      </c>
      <c r="D5" s="40" t="n">
        <f aca="false">IFERROR('Plano 2 – Aplicação'!F10/'Plano 2 – Aplicação'!C4,0)</f>
        <v>0</v>
      </c>
    </row>
    <row r="6" customFormat="false" ht="21.75" hidden="false" customHeight="true" outlineLevel="0" collapsed="false">
      <c r="B6" s="4" t="s">
        <v>133</v>
      </c>
      <c r="C6" s="43" t="n">
        <f aca="false">'Plano 2 – Aplicação'!F23</f>
        <v>0</v>
      </c>
      <c r="D6" s="44" t="n">
        <f aca="false">IFERROR('Plano 2 – Aplicação'!F23/'Plano 2 – Aplicação'!C4,0)</f>
        <v>0</v>
      </c>
    </row>
    <row r="7" customFormat="false" ht="21.75" hidden="false" customHeight="true" outlineLevel="0" collapsed="false">
      <c r="B7" s="7" t="s">
        <v>134</v>
      </c>
      <c r="C7" s="18" t="n">
        <f aca="false">'Plano 2 – Aplicação'!F27</f>
        <v>0</v>
      </c>
      <c r="D7" s="40" t="n">
        <f aca="false">IFERROR('Plano 2 – Aplicação'!F27/'Plano 2 – Aplicação'!C4,0)</f>
        <v>0</v>
      </c>
    </row>
    <row r="8" customFormat="false" ht="21.75" hidden="false" customHeight="true" outlineLevel="0" collapsed="false">
      <c r="B8" s="4" t="s">
        <v>135</v>
      </c>
      <c r="C8" s="43" t="n">
        <f aca="false">'Plano 2 – Aplicação'!F31</f>
        <v>0</v>
      </c>
      <c r="D8" s="44" t="n">
        <f aca="false">IFERROR('Plano 2 – Aplicação'!F31/'Plano 2 – Aplicação'!C4,0)</f>
        <v>0</v>
      </c>
    </row>
    <row r="9" customFormat="false" ht="25.5" hidden="false" customHeight="true" outlineLevel="0" collapsed="false">
      <c r="B9" s="24" t="s">
        <v>136</v>
      </c>
      <c r="C9" s="46" t="n">
        <f aca="false">'Plano 2 – Aplicação'!F39</f>
        <v>0</v>
      </c>
      <c r="D9" s="47" t="n">
        <f aca="false">IFERROR('Plano 2 – Aplicação'!F39/'Plano 2 – Aplicação'!C4,0)</f>
        <v>0</v>
      </c>
    </row>
    <row r="11" customFormat="false" ht="31.5" hidden="false" customHeight="true" outlineLevel="0" collapsed="false">
      <c r="B11" s="13" t="s">
        <v>137</v>
      </c>
      <c r="C11" s="13"/>
      <c r="D11" s="13"/>
    </row>
  </sheetData>
  <mergeCells count="3">
    <mergeCell ref="B1:D1"/>
    <mergeCell ref="B2:D2"/>
    <mergeCell ref="B11:D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2026-04-22T00:11:50Z</dcterms:created>
  <dc:creator>openpyxl</dc:creator>
  <dc:description/>
  <dc:language>en-US</dc:language>
  <cp:lastModifiedBy/>
  <dcterms:modified xsi:type="dcterms:W3CDTF">2026-04-22T02:38:04Z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